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https://potigas.sharepoint.com/sites/cpl/Shared Documents/General/CPL 2025/Licitações/90014-2025 PP - VIDEO WALL/2. Registro, Plano e Minutas/"/>
    </mc:Choice>
  </mc:AlternateContent>
  <xr:revisionPtr revIDLastSave="2" documentId="13_ncr:1_{50D13E82-D58C-4071-B054-3C2E024031C1}" xr6:coauthVersionLast="47" xr6:coauthVersionMax="47" xr10:uidLastSave="{A9CC70B3-6998-4C48-9ADE-E9B5A12654E9}"/>
  <bookViews>
    <workbookView xWindow="-120" yWindow="-120" windowWidth="29040" windowHeight="15840" activeTab="1" xr2:uid="{00000000-000D-0000-FFFF-FFFF00000000}"/>
  </bookViews>
  <sheets>
    <sheet name="INSTRUÇÕES" sheetId="2" r:id="rId1"/>
    <sheet name="PPU (Difal base dupla)" sheetId="3" r:id="rId2"/>
  </sheets>
  <definedNames>
    <definedName name="_xlnm.Print_Area" localSheetId="1">'PPU (Difal base dupla)'!$A$1:$P$23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3" l="1"/>
  <c r="M14" i="3"/>
  <c r="K13" i="3"/>
  <c r="L11" i="3"/>
  <c r="K10" i="3"/>
  <c r="K9" i="3"/>
  <c r="L12" i="3"/>
  <c r="M12" i="3" s="1"/>
  <c r="K12" i="3"/>
  <c r="K11" i="3"/>
  <c r="L9" i="3"/>
  <c r="M9" i="3" s="1"/>
  <c r="N9" i="3" s="1"/>
  <c r="L13" i="3" l="1"/>
  <c r="M13" i="3" s="1"/>
  <c r="O13" i="3" s="1"/>
  <c r="L10" i="3"/>
  <c r="P14" i="3"/>
  <c r="N14" i="3"/>
  <c r="O9" i="3"/>
  <c r="N12" i="3"/>
  <c r="O12" i="3"/>
  <c r="P12" i="3" s="1"/>
  <c r="M11" i="3"/>
  <c r="J15" i="3" l="1"/>
  <c r="O11" i="3"/>
  <c r="P11" i="3" s="1"/>
  <c r="M10" i="3"/>
  <c r="O10" i="3" s="1"/>
  <c r="P10" i="3" s="1"/>
  <c r="P13" i="3"/>
  <c r="N13" i="3"/>
  <c r="N11" i="3"/>
  <c r="N10" i="3" l="1"/>
  <c r="M15" i="3" s="1"/>
  <c r="P9" i="3"/>
  <c r="O15" i="3" l="1"/>
</calcChain>
</file>

<file path=xl/sharedStrings.xml><?xml version="1.0" encoding="utf-8"?>
<sst xmlns="http://schemas.openxmlformats.org/spreadsheetml/2006/main" count="59" uniqueCount="49">
  <si>
    <t>PROPONENTE:</t>
  </si>
  <si>
    <t>ADENDO III - PLANILHA DE PREÇOS UNITÁRIOS - PPU</t>
  </si>
  <si>
    <t>ITEM</t>
  </si>
  <si>
    <t>DESCRIÇÃO DO OBJETO</t>
  </si>
  <si>
    <t>CATMAT</t>
  </si>
  <si>
    <t>FABRICANTE</t>
  </si>
  <si>
    <t>QTDE (A)</t>
  </si>
  <si>
    <t>VALOR PARCIAL (R$) 
(C) = (A) X (B)</t>
  </si>
  <si>
    <t>NCM</t>
  </si>
  <si>
    <t>UN.</t>
  </si>
  <si>
    <t>GRUPO ÚNICO</t>
  </si>
  <si>
    <t>ICMS  ORIGEM (%)</t>
  </si>
  <si>
    <t>IPI
(%)</t>
  </si>
  <si>
    <t>CNPJ:</t>
  </si>
  <si>
    <t>VALOR UNITÁRIO COM IPI E ICMS DE ORIGEM (R$) (B)</t>
  </si>
  <si>
    <t>VALOR NÃO EQUALIZADO</t>
  </si>
  <si>
    <t>VALOR UNITÁRIO (R$) (D)</t>
  </si>
  <si>
    <t>VALOR PARCIAL (R$) 
(E) = (A) X (D)</t>
  </si>
  <si>
    <t xml:space="preserve">Local, [...] de [...] de 20[...]
[Nome e assinatura do Responsável Legal pelo LICITANTE] 
(Preencher em papel timbrado da empresa)
</t>
  </si>
  <si>
    <t>VALOR DO IPI (R$)</t>
  </si>
  <si>
    <t>VALOR UNITÁRIO COM ICMS DE ORIGEM (R$)</t>
  </si>
  <si>
    <t>VALOR TOTAL DO GRUPO (SOMATÓRIO DA COLUNA “C” E "E"):</t>
  </si>
  <si>
    <t>MANUAL DE PREENCHIMENTO DA PPU</t>
  </si>
  <si>
    <t>Proponente</t>
  </si>
  <si>
    <t>→</t>
  </si>
  <si>
    <t>Informar a Razão Social da empresa.</t>
  </si>
  <si>
    <t>CNPJ</t>
  </si>
  <si>
    <t>Inserir a numeração da inscrição no Cadastro Nacional de Pessoa Jurídica da empresa.</t>
  </si>
  <si>
    <t>Inserir o código do NCM (Nomenclatura Comum do MERCOSUL) dos produtos ofertados.</t>
  </si>
  <si>
    <t>Fabricante/Modelo</t>
  </si>
  <si>
    <t>Informar a marca/fabricante e modelo, quando aplicável, do produto ofertado.</t>
  </si>
  <si>
    <t>IPI</t>
  </si>
  <si>
    <t>Informar o percentual (%) do Imposto sobre Produtos Industrializados (IPI) incidente sobre cada produto ofertado.</t>
  </si>
  <si>
    <t>ICMS de Origem</t>
  </si>
  <si>
    <t>Informar o percentual (%) do imposto sobre operações relativas à circulação de mercadorias e sobre prestações de serviços de transporte interestadual, intermunicipal e de comunicação (ICMS) de Origem incluso sobre cada produto ofertado.</t>
  </si>
  <si>
    <t>Valor Unitário com ICMS de Origem</t>
  </si>
  <si>
    <t>Informar o valor unitário com o ICMS de origem incluso de cada produto ofertado.</t>
  </si>
  <si>
    <t>VALOR EQUALIZADO
(Diferença de Alíquota)</t>
  </si>
  <si>
    <t>ICMS - RN</t>
  </si>
  <si>
    <t>ICMS DESTACADO</t>
  </si>
  <si>
    <t>MONITOR PROFISSIONAL DE 49 POLEGADAS COM BORDA ULTRAFINA (ITEM 6.3.2 DESTE DOCUMENTO)</t>
  </si>
  <si>
    <t>SISTEMA TOUCH SCREEN DEVIDAMENTE COMPATÍVEL PARA TODOS OS 06 MONITORES PROFISSIONAL DE 49 POLEGADAS COM BORDA ULTRAFINA (ITEM 6.3.3 DESTE DOCUMENTO)</t>
  </si>
  <si>
    <t>ESTRUTURA E SUPORTE PARA FIXAÇÃO DOS MONITORES E TOUCH SCREEN (ITEM 6.3.4 DESTE DOCUMENTO)</t>
  </si>
  <si>
    <t>GERENCIADOR GRÁFICO PARA EXIBIÇÃO DE IMAGENS E SOFTWARE PARA O GERENCIADOR GRÁFICO (ITENS 6.3.5 e 6.3.6 DESTE DOCUMENTO)</t>
  </si>
  <si>
    <t>KIT TECLADO E MOUSE SEM FIO (ITEM 6.3.7 DESTE DOCUMENTO)</t>
  </si>
  <si>
    <t>-</t>
  </si>
  <si>
    <t>SERVIÇO DE INSTALAÇÃO, CONFIGURAÇÃO, CALIBRAÇÃO DOS MONITORES E TREINAMENTO (ITEM 6.3.8 DESTE DOCUMENTO)*</t>
  </si>
  <si>
    <t>* Tendo em vista que o item 6 trata-se de prestação de serviços não abrangidas pelo ICMS, os valores equalizados e não equalizados devem permanecer idênticos, uma vez que inexiste a aplicação do DIFAL nessas hipóteses.</t>
  </si>
  <si>
    <t>SEI Nº 05310014.002820/2025-18 - PREGÃO POTIGÁS - PE Nº 90014/2025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</si>
</sst>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(&quot;R$ &quot;* #,##0.00_);_(&quot;R$ &quot;* \(#,##0.00\);_(&quot;R$ 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2"/>
      <name val="Calibri"/>
      <family val="2"/>
      <scheme val="minor"/>
    </font>
    <font>
      <b/>
      <sz val="15"/>
      <name val="Calibri"/>
      <family val="2"/>
      <scheme val="minor"/>
    </font>
    <font>
      <sz val="15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b/>
      <sz val="14"/>
      <color rgb="FFED7D3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BDBDB"/>
        <bgColor rgb="FFDDDDDD"/>
      </patternFill>
    </fill>
  </fills>
  <borders count="21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left" vertical="center" wrapText="1"/>
    </xf>
    <xf numFmtId="0" fontId="13" fillId="0" borderId="11" xfId="0" applyFont="1" applyBorder="1" applyAlignment="1">
      <alignment vertical="center"/>
    </xf>
    <xf numFmtId="0" fontId="14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vertical="center"/>
    </xf>
    <xf numFmtId="0" fontId="14" fillId="0" borderId="14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 wrapText="1"/>
    </xf>
    <xf numFmtId="0" fontId="12" fillId="5" borderId="10" xfId="0" applyFont="1" applyFill="1" applyBorder="1" applyAlignment="1">
      <alignment horizontal="left" vertical="center"/>
    </xf>
    <xf numFmtId="0" fontId="15" fillId="0" borderId="14" xfId="0" applyFont="1" applyBorder="1" applyAlignment="1">
      <alignment horizontal="left" vertical="center" wrapText="1"/>
    </xf>
    <xf numFmtId="0" fontId="13" fillId="0" borderId="15" xfId="0" applyFont="1" applyBorder="1" applyAlignment="1">
      <alignment vertical="center"/>
    </xf>
    <xf numFmtId="0" fontId="14" fillId="0" borderId="16" xfId="0" applyFont="1" applyBorder="1" applyAlignment="1">
      <alignment horizontal="left" vertical="center"/>
    </xf>
    <xf numFmtId="0" fontId="4" fillId="3" borderId="20" xfId="0" applyFont="1" applyFill="1" applyBorder="1" applyAlignment="1">
      <alignment horizontal="right" vertical="center" wrapText="1"/>
    </xf>
    <xf numFmtId="9" fontId="4" fillId="3" borderId="2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164" fontId="4" fillId="4" borderId="6" xfId="3" applyFont="1" applyFill="1" applyBorder="1" applyAlignment="1">
      <alignment horizontal="center" vertical="center" wrapText="1"/>
    </xf>
    <xf numFmtId="164" fontId="4" fillId="4" borderId="7" xfId="3" applyFont="1" applyFill="1" applyBorder="1" applyAlignment="1">
      <alignment horizontal="center" vertical="center" wrapText="1"/>
    </xf>
    <xf numFmtId="164" fontId="4" fillId="4" borderId="4" xfId="3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left" vertical="center" wrapText="1"/>
    </xf>
    <xf numFmtId="0" fontId="16" fillId="4" borderId="7" xfId="0" applyFont="1" applyFill="1" applyBorder="1" applyAlignment="1">
      <alignment horizontal="left" vertical="center" wrapText="1"/>
    </xf>
    <xf numFmtId="0" fontId="16" fillId="4" borderId="4" xfId="0" applyFont="1" applyFill="1" applyBorder="1" applyAlignment="1">
      <alignment horizontal="left" vertical="center" wrapText="1"/>
    </xf>
  </cellXfs>
  <cellStyles count="4">
    <cellStyle name="Moeda" xfId="3" builtinId="4"/>
    <cellStyle name="Moeda 2" xfId="1" xr:uid="{00000000-0005-0000-0000-000001000000}"/>
    <cellStyle name="Normal" xfId="0" builtinId="0"/>
    <cellStyle name="Separador de milhares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workbookViewId="0">
      <selection activeCell="C27" sqref="C27"/>
    </sheetView>
  </sheetViews>
  <sheetFormatPr defaultRowHeight="15" x14ac:dyDescent="0.25"/>
  <cols>
    <col min="1" max="1" width="38.7109375" customWidth="1"/>
    <col min="2" max="2" width="3.7109375" bestFit="1" customWidth="1"/>
    <col min="3" max="3" width="155.140625" bestFit="1" customWidth="1"/>
  </cols>
  <sheetData>
    <row r="1" spans="1:3" ht="15.75" x14ac:dyDescent="0.25">
      <c r="A1" s="23" t="s">
        <v>22</v>
      </c>
      <c r="B1" s="23"/>
      <c r="C1" s="23"/>
    </row>
    <row r="2" spans="1:3" ht="18.75" x14ac:dyDescent="0.25">
      <c r="A2" s="10" t="s">
        <v>23</v>
      </c>
      <c r="B2" s="11" t="s">
        <v>24</v>
      </c>
      <c r="C2" s="12" t="s">
        <v>25</v>
      </c>
    </row>
    <row r="3" spans="1:3" ht="18.75" x14ac:dyDescent="0.25">
      <c r="A3" s="10" t="s">
        <v>26</v>
      </c>
      <c r="B3" s="13" t="s">
        <v>24</v>
      </c>
      <c r="C3" s="14" t="s">
        <v>27</v>
      </c>
    </row>
    <row r="4" spans="1:3" ht="18.75" x14ac:dyDescent="0.25">
      <c r="A4" s="10" t="s">
        <v>8</v>
      </c>
      <c r="B4" s="13" t="s">
        <v>24</v>
      </c>
      <c r="C4" s="14" t="s">
        <v>28</v>
      </c>
    </row>
    <row r="5" spans="1:3" ht="18.75" x14ac:dyDescent="0.25">
      <c r="A5" s="10" t="s">
        <v>29</v>
      </c>
      <c r="B5" s="13" t="s">
        <v>24</v>
      </c>
      <c r="C5" s="15" t="s">
        <v>30</v>
      </c>
    </row>
    <row r="6" spans="1:3" ht="18.75" x14ac:dyDescent="0.25">
      <c r="A6" s="10" t="s">
        <v>31</v>
      </c>
      <c r="B6" s="13" t="s">
        <v>24</v>
      </c>
      <c r="C6" s="15" t="s">
        <v>32</v>
      </c>
    </row>
    <row r="7" spans="1:3" ht="31.5" x14ac:dyDescent="0.25">
      <c r="A7" s="16" t="s">
        <v>33</v>
      </c>
      <c r="B7" s="13" t="s">
        <v>24</v>
      </c>
      <c r="C7" s="15" t="s">
        <v>34</v>
      </c>
    </row>
    <row r="8" spans="1:3" ht="18.75" x14ac:dyDescent="0.25">
      <c r="A8" s="16" t="s">
        <v>35</v>
      </c>
      <c r="B8" s="13" t="s">
        <v>24</v>
      </c>
      <c r="C8" s="15" t="s">
        <v>36</v>
      </c>
    </row>
    <row r="9" spans="1:3" ht="18.75" x14ac:dyDescent="0.25">
      <c r="A9" s="10"/>
      <c r="B9" s="13" t="s">
        <v>24</v>
      </c>
      <c r="C9" s="17"/>
    </row>
    <row r="10" spans="1:3" ht="18.75" x14ac:dyDescent="0.25">
      <c r="A10" s="10"/>
      <c r="B10" s="18" t="s">
        <v>24</v>
      </c>
      <c r="C10" s="19"/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21749-DAAC-4288-B57D-BE1628E5C2E0}">
  <sheetPr>
    <pageSetUpPr fitToPage="1"/>
  </sheetPr>
  <dimension ref="A1:P21"/>
  <sheetViews>
    <sheetView tabSelected="1" zoomScale="85" zoomScaleNormal="85" workbookViewId="0">
      <selection activeCell="A3" sqref="A3:I3"/>
    </sheetView>
  </sheetViews>
  <sheetFormatPr defaultRowHeight="15" x14ac:dyDescent="0.25"/>
  <cols>
    <col min="1" max="1" width="7" customWidth="1"/>
    <col min="2" max="2" width="76.140625" bestFit="1" customWidth="1"/>
    <col min="3" max="3" width="12.7109375" customWidth="1"/>
    <col min="4" max="4" width="8.28515625" customWidth="1"/>
    <col min="5" max="5" width="7.5703125" customWidth="1"/>
    <col min="6" max="6" width="8.140625" bestFit="1" customWidth="1"/>
    <col min="7" max="7" width="11.7109375" customWidth="1"/>
    <col min="8" max="8" width="5.85546875" customWidth="1"/>
    <col min="9" max="9" width="8.140625" customWidth="1"/>
    <col min="10" max="13" width="14.85546875" customWidth="1"/>
    <col min="14" max="14" width="16" customWidth="1"/>
    <col min="15" max="15" width="15.7109375" customWidth="1"/>
    <col min="16" max="16" width="18.5703125" customWidth="1"/>
  </cols>
  <sheetData>
    <row r="1" spans="1:16" ht="28.5" customHeight="1" x14ac:dyDescent="0.25">
      <c r="A1" s="33" t="s">
        <v>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29.25" customHeight="1" x14ac:dyDescent="0.25">
      <c r="A2" s="34" t="s">
        <v>48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32.25" customHeight="1" x14ac:dyDescent="0.25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 t="s">
        <v>13</v>
      </c>
      <c r="K3" s="35"/>
      <c r="L3" s="35"/>
      <c r="M3" s="35"/>
      <c r="N3" s="35"/>
      <c r="O3" s="35"/>
      <c r="P3" s="35"/>
    </row>
    <row r="4" spans="1:16" ht="32.25" customHeight="1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6" ht="30" customHeight="1" thickTop="1" thickBot="1" x14ac:dyDescent="0.3">
      <c r="A5" s="36" t="s">
        <v>10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8"/>
    </row>
    <row r="6" spans="1:16" ht="30" customHeight="1" thickTop="1" thickBot="1" x14ac:dyDescent="0.3">
      <c r="A6" s="25" t="s">
        <v>2</v>
      </c>
      <c r="B6" s="25" t="s">
        <v>3</v>
      </c>
      <c r="C6" s="25" t="s">
        <v>8</v>
      </c>
      <c r="D6" s="25" t="s">
        <v>6</v>
      </c>
      <c r="E6" s="25" t="s">
        <v>9</v>
      </c>
      <c r="F6" s="25" t="s">
        <v>4</v>
      </c>
      <c r="G6" s="25" t="s">
        <v>5</v>
      </c>
      <c r="H6" s="25" t="s">
        <v>12</v>
      </c>
      <c r="I6" s="25" t="s">
        <v>11</v>
      </c>
      <c r="J6" s="28" t="s">
        <v>15</v>
      </c>
      <c r="K6" s="29"/>
      <c r="L6" s="29"/>
      <c r="M6" s="29"/>
      <c r="N6" s="30"/>
      <c r="O6" s="31" t="s">
        <v>37</v>
      </c>
      <c r="P6" s="32"/>
    </row>
    <row r="7" spans="1:16" ht="16.5" thickTop="1" thickBot="1" x14ac:dyDescent="0.3">
      <c r="A7" s="26"/>
      <c r="B7" s="26"/>
      <c r="C7" s="26"/>
      <c r="D7" s="26"/>
      <c r="E7" s="26"/>
      <c r="F7" s="26"/>
      <c r="G7" s="26"/>
      <c r="H7" s="26"/>
      <c r="I7" s="26"/>
      <c r="J7" s="25" t="s">
        <v>20</v>
      </c>
      <c r="K7" s="25" t="s">
        <v>39</v>
      </c>
      <c r="L7" s="25" t="s">
        <v>19</v>
      </c>
      <c r="M7" s="25" t="s">
        <v>14</v>
      </c>
      <c r="N7" s="25" t="s">
        <v>7</v>
      </c>
      <c r="O7" s="20" t="s">
        <v>38</v>
      </c>
      <c r="P7" s="21">
        <v>0.2</v>
      </c>
    </row>
    <row r="8" spans="1:16" ht="87.75" customHeight="1" thickTop="1" thickBot="1" x14ac:dyDescent="0.3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4" t="s">
        <v>16</v>
      </c>
      <c r="P8" s="3" t="s">
        <v>17</v>
      </c>
    </row>
    <row r="9" spans="1:16" ht="31.5" thickTop="1" thickBot="1" x14ac:dyDescent="0.3">
      <c r="A9" s="1">
        <v>1</v>
      </c>
      <c r="B9" s="22" t="s">
        <v>40</v>
      </c>
      <c r="C9" s="2"/>
      <c r="D9" s="2">
        <v>6</v>
      </c>
      <c r="E9" s="2"/>
      <c r="F9" s="2"/>
      <c r="G9" s="2"/>
      <c r="H9" s="8"/>
      <c r="I9" s="9"/>
      <c r="J9" s="6"/>
      <c r="K9" s="6">
        <f>ROUND(J9*I9,2)</f>
        <v>0</v>
      </c>
      <c r="L9" s="6">
        <f>ROUND(J9*H9,2)</f>
        <v>0</v>
      </c>
      <c r="M9" s="6">
        <f>J9+L9</f>
        <v>0</v>
      </c>
      <c r="N9" s="6">
        <f t="shared" ref="N9:N14" si="0">M9*D9</f>
        <v>0</v>
      </c>
      <c r="O9" s="7">
        <f>ROUND(((((J9-K9)/(1-$P$7))*$P$7)-K9)+M9,2)</f>
        <v>0</v>
      </c>
      <c r="P9" s="6">
        <f t="shared" ref="P9:P14" si="1">O9*D9</f>
        <v>0</v>
      </c>
    </row>
    <row r="10" spans="1:16" ht="46.5" thickTop="1" thickBot="1" x14ac:dyDescent="0.3">
      <c r="A10" s="1">
        <v>2</v>
      </c>
      <c r="B10" s="22" t="s">
        <v>41</v>
      </c>
      <c r="C10" s="2"/>
      <c r="D10" s="2">
        <v>1</v>
      </c>
      <c r="E10" s="2"/>
      <c r="F10" s="2"/>
      <c r="G10" s="2"/>
      <c r="H10" s="8"/>
      <c r="I10" s="9"/>
      <c r="J10" s="6"/>
      <c r="K10" s="6">
        <f t="shared" ref="K10:K13" si="2">ROUND(J10*I10,2)</f>
        <v>0</v>
      </c>
      <c r="L10" s="6">
        <f t="shared" ref="L10:L13" si="3">ROUND(J10*H10,2)</f>
        <v>0</v>
      </c>
      <c r="M10" s="6">
        <f t="shared" ref="M10:M13" si="4">J10+L10</f>
        <v>0</v>
      </c>
      <c r="N10" s="6">
        <f t="shared" si="0"/>
        <v>0</v>
      </c>
      <c r="O10" s="7">
        <f t="shared" ref="O10:O13" si="5">ROUND(((((J10-K10)/(1-$P$7))*$P$7)-K10)+M10,2)</f>
        <v>0</v>
      </c>
      <c r="P10" s="6">
        <f t="shared" si="1"/>
        <v>0</v>
      </c>
    </row>
    <row r="11" spans="1:16" ht="31.5" thickTop="1" thickBot="1" x14ac:dyDescent="0.3">
      <c r="A11" s="1">
        <v>3</v>
      </c>
      <c r="B11" s="22" t="s">
        <v>42</v>
      </c>
      <c r="C11" s="2"/>
      <c r="D11" s="2">
        <v>1</v>
      </c>
      <c r="E11" s="2"/>
      <c r="F11" s="2"/>
      <c r="G11" s="2"/>
      <c r="H11" s="8"/>
      <c r="I11" s="9"/>
      <c r="J11" s="6"/>
      <c r="K11" s="6">
        <f t="shared" si="2"/>
        <v>0</v>
      </c>
      <c r="L11" s="6">
        <f t="shared" si="3"/>
        <v>0</v>
      </c>
      <c r="M11" s="6">
        <f t="shared" si="4"/>
        <v>0</v>
      </c>
      <c r="N11" s="6">
        <f t="shared" si="0"/>
        <v>0</v>
      </c>
      <c r="O11" s="7">
        <f>ROUND(((((J11-K11)/(1-$P$7))*$P$7)-K11)+M11,2)</f>
        <v>0</v>
      </c>
      <c r="P11" s="6">
        <f t="shared" si="1"/>
        <v>0</v>
      </c>
    </row>
    <row r="12" spans="1:16" ht="31.5" thickTop="1" thickBot="1" x14ac:dyDescent="0.3">
      <c r="A12" s="1">
        <v>4</v>
      </c>
      <c r="B12" s="22" t="s">
        <v>43</v>
      </c>
      <c r="C12" s="2"/>
      <c r="D12" s="2">
        <v>1</v>
      </c>
      <c r="E12" s="2"/>
      <c r="F12" s="2"/>
      <c r="G12" s="2"/>
      <c r="H12" s="8"/>
      <c r="I12" s="9"/>
      <c r="J12" s="6"/>
      <c r="K12" s="6">
        <f t="shared" ref="K12" si="6">ROUND(J12*I12,2)</f>
        <v>0</v>
      </c>
      <c r="L12" s="6">
        <f t="shared" ref="L12" si="7">ROUND(J12*H12,2)</f>
        <v>0</v>
      </c>
      <c r="M12" s="6">
        <f t="shared" ref="M12" si="8">J12+L12</f>
        <v>0</v>
      </c>
      <c r="N12" s="6">
        <f t="shared" si="0"/>
        <v>0</v>
      </c>
      <c r="O12" s="7">
        <f t="shared" ref="O12" si="9">ROUND(((((J12-K12)/(1-$P$7))*$P$7)-K12)+M12,2)</f>
        <v>0</v>
      </c>
      <c r="P12" s="6">
        <f t="shared" si="1"/>
        <v>0</v>
      </c>
    </row>
    <row r="13" spans="1:16" ht="20.100000000000001" customHeight="1" thickTop="1" thickBot="1" x14ac:dyDescent="0.3">
      <c r="A13" s="1">
        <v>5</v>
      </c>
      <c r="B13" s="22" t="s">
        <v>44</v>
      </c>
      <c r="C13" s="2"/>
      <c r="D13" s="2">
        <v>2</v>
      </c>
      <c r="E13" s="2"/>
      <c r="F13" s="2"/>
      <c r="G13" s="2"/>
      <c r="H13" s="8"/>
      <c r="I13" s="9"/>
      <c r="J13" s="6"/>
      <c r="K13" s="6">
        <f t="shared" si="2"/>
        <v>0</v>
      </c>
      <c r="L13" s="6">
        <f t="shared" si="3"/>
        <v>0</v>
      </c>
      <c r="M13" s="6">
        <f t="shared" si="4"/>
        <v>0</v>
      </c>
      <c r="N13" s="6">
        <f t="shared" si="0"/>
        <v>0</v>
      </c>
      <c r="O13" s="7">
        <f t="shared" si="5"/>
        <v>0</v>
      </c>
      <c r="P13" s="6">
        <f t="shared" si="1"/>
        <v>0</v>
      </c>
    </row>
    <row r="14" spans="1:16" ht="31.5" thickTop="1" thickBot="1" x14ac:dyDescent="0.3">
      <c r="A14" s="1">
        <v>6</v>
      </c>
      <c r="B14" s="22" t="s">
        <v>46</v>
      </c>
      <c r="C14" s="2"/>
      <c r="D14" s="2">
        <v>1</v>
      </c>
      <c r="E14" s="2"/>
      <c r="F14" s="2"/>
      <c r="G14" s="2"/>
      <c r="H14" s="8"/>
      <c r="I14" s="9"/>
      <c r="J14" s="6"/>
      <c r="K14" s="6" t="s">
        <v>45</v>
      </c>
      <c r="L14" s="6" t="s">
        <v>45</v>
      </c>
      <c r="M14" s="6">
        <f>J14</f>
        <v>0</v>
      </c>
      <c r="N14" s="6">
        <f t="shared" si="0"/>
        <v>0</v>
      </c>
      <c r="O14" s="7">
        <f>M14</f>
        <v>0</v>
      </c>
      <c r="P14" s="6">
        <f t="shared" si="1"/>
        <v>0</v>
      </c>
    </row>
    <row r="15" spans="1:16" ht="28.5" customHeight="1" thickTop="1" thickBot="1" x14ac:dyDescent="0.3">
      <c r="A15" s="39" t="s">
        <v>21</v>
      </c>
      <c r="B15" s="40"/>
      <c r="C15" s="40"/>
      <c r="D15" s="40"/>
      <c r="E15" s="40"/>
      <c r="F15" s="40"/>
      <c r="G15" s="40"/>
      <c r="H15" s="40"/>
      <c r="I15" s="40"/>
      <c r="J15" s="41">
        <f>SUM(L8:L13)</f>
        <v>0</v>
      </c>
      <c r="K15" s="42"/>
      <c r="L15" s="42"/>
      <c r="M15" s="41">
        <f>SUM(N8:N13)</f>
        <v>0</v>
      </c>
      <c r="N15" s="43"/>
      <c r="O15" s="41">
        <f>SUM(P8:P13)</f>
        <v>0</v>
      </c>
      <c r="P15" s="43"/>
    </row>
    <row r="16" spans="1:16" ht="28.5" customHeight="1" thickTop="1" thickBot="1" x14ac:dyDescent="0.3">
      <c r="A16" s="44" t="s">
        <v>47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6"/>
    </row>
    <row r="17" spans="1:16" ht="15.75" thickTop="1" x14ac:dyDescent="0.25"/>
    <row r="21" spans="1:16" ht="76.5" customHeight="1" x14ac:dyDescent="0.25">
      <c r="A21" s="24" t="s">
        <v>18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</row>
  </sheetData>
  <mergeCells count="27">
    <mergeCell ref="A15:I15"/>
    <mergeCell ref="J15:L15"/>
    <mergeCell ref="M15:N15"/>
    <mergeCell ref="O15:P15"/>
    <mergeCell ref="A16:P16"/>
    <mergeCell ref="K7:K8"/>
    <mergeCell ref="A1:P1"/>
    <mergeCell ref="A2:P2"/>
    <mergeCell ref="A3:I3"/>
    <mergeCell ref="J3:P3"/>
    <mergeCell ref="A5:P5"/>
    <mergeCell ref="A21:P21"/>
    <mergeCell ref="A6:A8"/>
    <mergeCell ref="B6:B8"/>
    <mergeCell ref="C6:C8"/>
    <mergeCell ref="D6:D8"/>
    <mergeCell ref="E6:E8"/>
    <mergeCell ref="J6:N6"/>
    <mergeCell ref="O6:P6"/>
    <mergeCell ref="F6:F8"/>
    <mergeCell ref="G6:G8"/>
    <mergeCell ref="H6:H8"/>
    <mergeCell ref="I6:I8"/>
    <mergeCell ref="J7:J8"/>
    <mergeCell ref="L7:L8"/>
    <mergeCell ref="M7:M8"/>
    <mergeCell ref="N7:N8"/>
  </mergeCells>
  <pageMargins left="0.51181102362204722" right="0.51181102362204722" top="0.78740157480314965" bottom="0.78740157480314965" header="0.31496062992125984" footer="0.31496062992125984"/>
  <pageSetup paperSize="9" scale="6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8660C19610C14EB61891F8E4DDB60C" ma:contentTypeVersion="12" ma:contentTypeDescription="Crie um novo documento." ma:contentTypeScope="" ma:versionID="280e8132431a2c452e8a06ac06833ba8">
  <xsd:schema xmlns:xsd="http://www.w3.org/2001/XMLSchema" xmlns:xs="http://www.w3.org/2001/XMLSchema" xmlns:p="http://schemas.microsoft.com/office/2006/metadata/properties" xmlns:ns2="97f1a4a5-4b6f-4a7c-9707-0b94225d630f" xmlns:ns3="b1075110-fc48-461c-a618-470173d75add" targetNamespace="http://schemas.microsoft.com/office/2006/metadata/properties" ma:root="true" ma:fieldsID="8c45394892409128508a282ac032dc60" ns2:_="" ns3:_="">
    <xsd:import namespace="97f1a4a5-4b6f-4a7c-9707-0b94225d630f"/>
    <xsd:import namespace="b1075110-fc48-461c-a618-470173d75a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1a4a5-4b6f-4a7c-9707-0b94225d63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09fbbabe-ae75-42f1-a7b4-c36299e3f8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75110-fc48-461c-a618-470173d75ad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bdee055-23ed-423b-bd6c-2c8e46b2faeb}" ma:internalName="TaxCatchAll" ma:showField="CatchAllData" ma:web="b1075110-fc48-461c-a618-470173d75a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075110-fc48-461c-a618-470173d75add" xsi:nil="true"/>
    <lcf76f155ced4ddcb4097134ff3c332f xmlns="97f1a4a5-4b6f-4a7c-9707-0b94225d630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2188AC7-ED69-4A8D-B838-BEF0DFC9D4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AA53EA-BC1D-4AA3-A3A2-AFB4DE10F9F3}"/>
</file>

<file path=customXml/itemProps3.xml><?xml version="1.0" encoding="utf-8"?>
<ds:datastoreItem xmlns:ds="http://schemas.openxmlformats.org/officeDocument/2006/customXml" ds:itemID="{C4899E25-F6F6-4D8F-AFD1-28134B75D916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b1075110-fc48-461c-a618-470173d75add"/>
    <ds:schemaRef ds:uri="97f1a4a5-4b6f-4a7c-9707-0b94225d630f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INSTRUÇÕES</vt:lpstr>
      <vt:lpstr>PPU (Difal base dupla)</vt:lpstr>
      <vt:lpstr>'PPU (Difal base dupla)'!Area_de_impressao</vt:lpstr>
    </vt:vector>
  </TitlesOfParts>
  <Company>Companhia Potiguar de Gás - POTIGÁS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jadson.anderson</dc:creator>
  <cp:lastModifiedBy>Aline Polliana</cp:lastModifiedBy>
  <cp:lastPrinted>2021-12-03T12:37:37Z</cp:lastPrinted>
  <dcterms:created xsi:type="dcterms:W3CDTF">2018-04-03T13:28:49Z</dcterms:created>
  <dcterms:modified xsi:type="dcterms:W3CDTF">2025-10-20T16:14:09Z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0x0101007F8660C19610C14EB61891F8E4DDB60C</vt:lpwstr>
  </property>
  <property fmtid="{D5CDD505-2E9C-101B-9397-08002B2CF9AE}" pid="3" name="Order">
    <vt:r8>23200</vt:r8>
  </property>
  <property fmtid="{D5CDD505-2E9C-101B-9397-08002B2CF9AE}" pid="4" name="MediaServiceImageTags">
    <vt:lpwstr/>
  </property>
</Properties>
</file>